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matanov\Desktop\"/>
    </mc:Choice>
  </mc:AlternateContent>
  <xr:revisionPtr revIDLastSave="0" documentId="13_ncr:1_{88158E77-295F-4634-B10C-D5E44DF2F25A}" xr6:coauthVersionLast="47" xr6:coauthVersionMax="47" xr10:uidLastSave="{00000000-0000-0000-0000-000000000000}"/>
  <bookViews>
    <workbookView xWindow="-120" yWindow="-120" windowWidth="29040" windowHeight="15840" activeTab="6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  <sheet name="objava 08" sheetId="9" r:id="rId6"/>
    <sheet name="objava 09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0" l="1"/>
  <c r="F15" i="10"/>
  <c r="F10" i="10"/>
  <c r="F11" i="10"/>
  <c r="F8" i="10"/>
  <c r="F12" i="10"/>
  <c r="F6" i="10"/>
  <c r="F17" i="9"/>
  <c r="F19" i="9"/>
  <c r="F14" i="9"/>
  <c r="F12" i="9"/>
  <c r="F13" i="9"/>
  <c r="F8" i="9"/>
  <c r="F6" i="9"/>
  <c r="F11" i="9"/>
  <c r="F15" i="9"/>
  <c r="F17" i="8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<sst xmlns="http://schemas.openxmlformats.org/spreadsheetml/2006/main" count="426" uniqueCount="104">
  <si>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</si>
  <si>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</si>
  <si>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</si>
  <si>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</si>
  <si>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</si>
  <si>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</si>
  <si>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</si>
  <si>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</si>
  <si>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</si>
  <si>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</si>
  <si>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</si>
  <si>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</si>
  <si>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</si>
  <si>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</si>
  <si>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</si>
  <si>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</si>
  <si>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</si>
  <si>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</si>
  <si>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</si>
  <si>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</si>
  <si>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</si>
  <si>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</si>
  <si>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</si>
  <si>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</si>
  <si>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</si>
  <si>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</si>
  <si>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</si>
  <si>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</si>
  <si>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</si>
  <si>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</si>
  <si>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</si>
  <si>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</si>
  <si>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</si>
  <si>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</si>
  <si>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</si>
  <si>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</si>
  <si>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</si>
  <si>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</si>
  <si>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</si>
  <si>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</si>
  <si>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</si>
  <si>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</si>
  <si>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</si>
  <si>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</si>
  <si>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</si>
  <si>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</si>
  <si>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</si>
  <si>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</si>
  <si>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</si>
  <si>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</si>
  <si>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</si>
  <si>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</si>
  <si>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</si>
  <si>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</si>
  <si>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</si>
  <si>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</si>
  <si>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</si>
  <si>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</si>
  <si>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</si>
  <si>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</si>
  <si>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</si>
  <si>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</si>
  <si>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</si>
  <si>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</si>
  <si>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</si>
  <si>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</si>
  <si>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</si>
  <si>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</si>
  <si>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</si>
  <si>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</si>
  <si>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</si>
  <si>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</si>
  <si>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</si>
  <si>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</si>
  <si>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</si>
  <si>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</si>
  <si>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</si>
  <si>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</si>
  <si>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</si>
  <si>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</si>
  <si>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</si>
  <si>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</si>
  <si>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</si>
  <si>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</si>
  <si>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</si>
  <si>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</si>
  <si>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</si>
  <si>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</si>
  <si>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</si>
  <si>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</si>
  <si>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</si>
  <si>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</si>
  <si>
    <t>INFORMACIJE O ISPLATI SREDSTAVA ZA KOLOVOZ 2024.</t>
  </si>
  <si>
    <t>08</t>
  </si>
  <si>
    <t>INA - INDUSTRIJA NAFTE</t>
  </si>
  <si>
    <t>VULKANIZERSKI OBRT "POTOK" - VL.IGOR PROTUĐER</t>
  </si>
  <si>
    <t>LESNINA H d.o.o.</t>
  </si>
  <si>
    <t>36998794856</t>
  </si>
  <si>
    <t>Kukuljanovo 345, Škrljevo</t>
  </si>
  <si>
    <t>INFORMACIJE O ISPLATI SREDSTAVA ZA RUJAN 2024.</t>
  </si>
  <si>
    <t>09</t>
  </si>
  <si>
    <t>Zakupnine i najamnine</t>
  </si>
  <si>
    <t>NAMECHEAP INC.</t>
  </si>
  <si>
    <t>4600 East Washington street, Suite 300, Phoenix, AZ 85034 ,USA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</si>
</sst>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4" fontId="0" fillId="4" borderId="0" xfId="0" applyNumberFormat="1" applyFill="1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workbookViewId="0">
      <selection activeCell="D17" sqref="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5" width="8.875" style="4"/>
    <col min="16" max="17" width="8.875" style="1"/>
  </cols>
  <sheetData>
    <row r="1" spans="1:19">
      <c r="A1" s="2" t="s">
        <v>23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41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1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1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1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1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1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41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1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41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41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41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41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41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>
      <c r="A17" s="41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41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41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>
      <c r="F23" s="24"/>
    </row>
    <row r="25" spans="1:17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workbookViewId="0">
      <selection activeCell="G13" sqref="G13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37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42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43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3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43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43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43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43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43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43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>
      <c r="A18" s="43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30">
      <c r="A19" s="43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5.5">
      <c r="A20" s="43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>
      <c r="A21" s="44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workbookViewId="0">
      <selection activeCell="B16" sqref="A16:XFD1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49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42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43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43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43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43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43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43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43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43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5.5">
      <c r="A18" s="44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57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42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43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3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43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43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43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43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43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43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43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44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opLeftCell="A5"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67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42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43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3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43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43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43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30">
      <c r="A15" s="43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43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43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43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43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43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5.5">
      <c r="A21" s="43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30">
      <c r="A22" s="43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5.5">
      <c r="A23" s="44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E0F-9F95-44AC-B559-15B6FC6286EA}">
  <dimension ref="A1:S24"/>
  <sheetViews>
    <sheetView topLeftCell="B1" workbookViewId="0">
      <selection activeCell="G7" sqref="G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92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42" t="s">
        <v>11</v>
      </c>
      <c r="B4" s="8">
        <v>2024</v>
      </c>
      <c r="C4" s="10" t="s">
        <v>93</v>
      </c>
      <c r="D4" s="11">
        <v>3111</v>
      </c>
      <c r="E4" s="12" t="s">
        <v>3</v>
      </c>
      <c r="F4" s="13">
        <v>170270.14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43"/>
      <c r="B5" s="8">
        <v>2024</v>
      </c>
      <c r="C5" s="10" t="s">
        <v>93</v>
      </c>
      <c r="D5" s="11">
        <v>3113</v>
      </c>
      <c r="E5" s="12" t="s">
        <v>4</v>
      </c>
      <c r="F5" s="13">
        <v>1819.19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43"/>
      <c r="B6" s="8">
        <v>2024</v>
      </c>
      <c r="C6" s="10" t="s">
        <v>93</v>
      </c>
      <c r="D6" s="11">
        <v>3121</v>
      </c>
      <c r="E6" s="12" t="s">
        <v>7</v>
      </c>
      <c r="F6" s="13">
        <f>35</f>
        <v>35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43"/>
      <c r="B7" s="8">
        <v>2024</v>
      </c>
      <c r="C7" s="10" t="s">
        <v>93</v>
      </c>
      <c r="D7" s="11">
        <v>3132</v>
      </c>
      <c r="E7" s="12" t="s">
        <v>6</v>
      </c>
      <c r="F7" s="13">
        <v>27788.45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43"/>
      <c r="B8" s="8">
        <v>2024</v>
      </c>
      <c r="C8" s="10" t="s">
        <v>93</v>
      </c>
      <c r="D8" s="11">
        <v>3211</v>
      </c>
      <c r="E8" s="12" t="s">
        <v>8</v>
      </c>
      <c r="F8" s="13">
        <f>184.2+30+30+30</f>
        <v>274.2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43"/>
      <c r="B9" s="8">
        <v>2024</v>
      </c>
      <c r="C9" s="10" t="s">
        <v>93</v>
      </c>
      <c r="D9" s="11">
        <v>3212</v>
      </c>
      <c r="E9" s="12" t="s">
        <v>5</v>
      </c>
      <c r="F9" s="13">
        <v>2711.34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43"/>
      <c r="B10" s="8">
        <v>2024</v>
      </c>
      <c r="C10" s="10" t="s">
        <v>93</v>
      </c>
      <c r="D10" s="11">
        <v>3221</v>
      </c>
      <c r="E10" s="12" t="s">
        <v>80</v>
      </c>
      <c r="F10" s="13">
        <v>49.99</v>
      </c>
      <c r="G10" s="13" t="s">
        <v>96</v>
      </c>
      <c r="H10" s="14" t="s">
        <v>97</v>
      </c>
      <c r="I10" s="13" t="s">
        <v>98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43"/>
      <c r="B11" s="8">
        <v>2024</v>
      </c>
      <c r="C11" s="10" t="s">
        <v>93</v>
      </c>
      <c r="D11" s="11">
        <v>3224</v>
      </c>
      <c r="E11" s="12" t="s">
        <v>66</v>
      </c>
      <c r="F11" s="13">
        <f>88.78</f>
        <v>88.78</v>
      </c>
      <c r="G11" s="13" t="s">
        <v>77</v>
      </c>
      <c r="H11" s="14" t="s">
        <v>78</v>
      </c>
      <c r="I11" s="13" t="s">
        <v>79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43"/>
      <c r="B12" s="8">
        <v>2024</v>
      </c>
      <c r="C12" s="10" t="s">
        <v>93</v>
      </c>
      <c r="D12" s="11">
        <v>3232</v>
      </c>
      <c r="E12" s="35" t="s">
        <v>33</v>
      </c>
      <c r="F12" s="13">
        <f>7</f>
        <v>7</v>
      </c>
      <c r="G12" s="28" t="s">
        <v>95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43"/>
      <c r="B13" s="8">
        <v>2024</v>
      </c>
      <c r="C13" s="10" t="s">
        <v>93</v>
      </c>
      <c r="D13" s="11">
        <v>3232</v>
      </c>
      <c r="E13" s="35" t="s">
        <v>33</v>
      </c>
      <c r="F13" s="13">
        <f>4.78+11.98</f>
        <v>16.760000000000002</v>
      </c>
      <c r="G13" s="13" t="s">
        <v>94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43"/>
      <c r="B14" s="8">
        <v>2024</v>
      </c>
      <c r="C14" s="10" t="s">
        <v>93</v>
      </c>
      <c r="D14" s="11">
        <v>3239</v>
      </c>
      <c r="E14" s="35" t="s">
        <v>38</v>
      </c>
      <c r="F14" s="13">
        <f>55+70</f>
        <v>125</v>
      </c>
      <c r="G14" s="28" t="s">
        <v>43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43"/>
      <c r="B15" s="8">
        <v>2024</v>
      </c>
      <c r="C15" s="10" t="s">
        <v>68</v>
      </c>
      <c r="D15" s="15" t="s">
        <v>0</v>
      </c>
      <c r="E15" s="12" t="s">
        <v>1</v>
      </c>
      <c r="F15" s="13">
        <f>3238.35</f>
        <v>3238.35</v>
      </c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43"/>
      <c r="B16" s="8">
        <v>2024</v>
      </c>
      <c r="C16" s="10" t="s">
        <v>93</v>
      </c>
      <c r="D16" s="11">
        <v>3295</v>
      </c>
      <c r="E16" s="12" t="s">
        <v>2</v>
      </c>
      <c r="F16" s="13">
        <v>336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43"/>
      <c r="B17" s="8">
        <v>2024</v>
      </c>
      <c r="C17" s="10" t="s">
        <v>93</v>
      </c>
      <c r="D17" s="11">
        <v>3431</v>
      </c>
      <c r="E17" s="27" t="s">
        <v>48</v>
      </c>
      <c r="F17" s="13">
        <f>95.95</f>
        <v>95.95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43"/>
      <c r="B18" s="8">
        <v>2024</v>
      </c>
      <c r="C18" s="10" t="s">
        <v>93</v>
      </c>
      <c r="D18" s="11">
        <v>1291</v>
      </c>
      <c r="E18" s="17" t="s">
        <v>9</v>
      </c>
      <c r="F18" s="13">
        <v>24.57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44"/>
      <c r="B19" s="8">
        <v>2024</v>
      </c>
      <c r="C19" s="10" t="s">
        <v>93</v>
      </c>
      <c r="D19" s="29">
        <v>2392</v>
      </c>
      <c r="E19" s="33" t="s">
        <v>19</v>
      </c>
      <c r="F19" s="13">
        <f>297031.38</f>
        <v>297031.38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F833-6A3B-4F38-813A-CF2A4A51592E}">
  <dimension ref="A1:S22"/>
  <sheetViews>
    <sheetView tabSelected="1" workbookViewId="0">
      <selection activeCell="F15" sqref="F15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49" customFormat="1" ht="14.45" customHeight="1">
      <c r="A4" s="45" t="s">
        <v>11</v>
      </c>
      <c r="B4" s="46">
        <v>2024</v>
      </c>
      <c r="C4" s="47" t="s">
        <v>100</v>
      </c>
      <c r="D4" s="29">
        <v>3111</v>
      </c>
      <c r="E4" s="30" t="s">
        <v>3</v>
      </c>
      <c r="F4" s="31">
        <v>170270.14</v>
      </c>
      <c r="G4" s="31"/>
      <c r="H4" s="32"/>
      <c r="I4" s="31"/>
      <c r="J4" s="48"/>
      <c r="K4" s="48"/>
      <c r="L4" s="48"/>
      <c r="M4" s="48"/>
      <c r="N4" s="48"/>
      <c r="O4" s="48"/>
      <c r="P4" s="48"/>
      <c r="Q4" s="48"/>
    </row>
    <row r="5" spans="1:19" s="49" customFormat="1">
      <c r="A5" s="50"/>
      <c r="B5" s="46">
        <v>2024</v>
      </c>
      <c r="C5" s="47" t="s">
        <v>100</v>
      </c>
      <c r="D5" s="29">
        <v>3113</v>
      </c>
      <c r="E5" s="30" t="s">
        <v>4</v>
      </c>
      <c r="F5" s="31">
        <v>1819.19</v>
      </c>
      <c r="G5" s="31"/>
      <c r="H5" s="32"/>
      <c r="I5" s="31"/>
      <c r="J5" s="48"/>
      <c r="K5" s="48"/>
      <c r="L5" s="48"/>
      <c r="M5" s="48"/>
      <c r="N5" s="48"/>
      <c r="O5" s="48"/>
      <c r="P5" s="48"/>
      <c r="Q5" s="48"/>
    </row>
    <row r="6" spans="1:19" s="49" customFormat="1">
      <c r="A6" s="50"/>
      <c r="B6" s="46">
        <v>2024</v>
      </c>
      <c r="C6" s="47" t="s">
        <v>100</v>
      </c>
      <c r="D6" s="29">
        <v>3121</v>
      </c>
      <c r="E6" s="30" t="s">
        <v>7</v>
      </c>
      <c r="F6" s="31">
        <f>35</f>
        <v>35</v>
      </c>
      <c r="G6" s="31"/>
      <c r="H6" s="32"/>
      <c r="I6" s="31"/>
      <c r="J6" s="48"/>
      <c r="K6" s="48"/>
      <c r="L6" s="48"/>
      <c r="M6" s="48"/>
      <c r="N6" s="48"/>
      <c r="O6" s="48"/>
      <c r="P6" s="48"/>
      <c r="Q6" s="48"/>
    </row>
    <row r="7" spans="1:19" s="49" customFormat="1" ht="30">
      <c r="A7" s="50"/>
      <c r="B7" s="46">
        <v>2024</v>
      </c>
      <c r="C7" s="47" t="s">
        <v>100</v>
      </c>
      <c r="D7" s="29">
        <v>3132</v>
      </c>
      <c r="E7" s="30" t="s">
        <v>6</v>
      </c>
      <c r="F7" s="31">
        <v>27788.45</v>
      </c>
      <c r="G7" s="31"/>
      <c r="H7" s="32"/>
      <c r="I7" s="31"/>
      <c r="J7" s="48"/>
      <c r="K7" s="48"/>
      <c r="L7" s="48"/>
      <c r="M7" s="48"/>
      <c r="N7" s="48"/>
      <c r="O7" s="48"/>
      <c r="P7" s="48"/>
      <c r="Q7" s="48"/>
    </row>
    <row r="8" spans="1:19" s="49" customFormat="1">
      <c r="A8" s="50"/>
      <c r="B8" s="46">
        <v>2024</v>
      </c>
      <c r="C8" s="47" t="s">
        <v>100</v>
      </c>
      <c r="D8" s="29">
        <v>3211</v>
      </c>
      <c r="E8" s="30" t="s">
        <v>8</v>
      </c>
      <c r="F8" s="31">
        <f>480+56180</f>
        <v>56660</v>
      </c>
      <c r="G8" s="31"/>
      <c r="H8" s="32"/>
      <c r="I8" s="31"/>
      <c r="J8" s="48"/>
      <c r="K8" s="48"/>
      <c r="L8" s="48"/>
      <c r="M8" s="48"/>
      <c r="N8" s="48"/>
      <c r="O8" s="48"/>
      <c r="P8" s="48"/>
      <c r="Q8" s="48"/>
    </row>
    <row r="9" spans="1:19" s="49" customFormat="1" ht="30">
      <c r="A9" s="50"/>
      <c r="B9" s="46">
        <v>2024</v>
      </c>
      <c r="C9" s="47" t="s">
        <v>100</v>
      </c>
      <c r="D9" s="29">
        <v>3212</v>
      </c>
      <c r="E9" s="30" t="s">
        <v>5</v>
      </c>
      <c r="F9" s="31">
        <v>2711.34</v>
      </c>
      <c r="G9" s="31"/>
      <c r="H9" s="32"/>
      <c r="I9" s="31"/>
      <c r="J9" s="48"/>
      <c r="K9" s="48"/>
      <c r="L9" s="48"/>
      <c r="M9" s="48"/>
      <c r="N9" s="48"/>
      <c r="O9" s="48"/>
      <c r="P9" s="48"/>
      <c r="Q9" s="48"/>
    </row>
    <row r="10" spans="1:19" s="49" customFormat="1" ht="30">
      <c r="A10" s="50"/>
      <c r="B10" s="46">
        <v>2024</v>
      </c>
      <c r="C10" s="47" t="s">
        <v>100</v>
      </c>
      <c r="D10" s="29">
        <v>3235</v>
      </c>
      <c r="E10" s="30" t="s">
        <v>101</v>
      </c>
      <c r="F10" s="31">
        <f>33.6</f>
        <v>33.6</v>
      </c>
      <c r="G10" s="31" t="s">
        <v>102</v>
      </c>
      <c r="H10" s="32"/>
      <c r="I10" s="36" t="s">
        <v>103</v>
      </c>
      <c r="J10" s="48"/>
      <c r="K10" s="48"/>
      <c r="L10" s="48"/>
      <c r="M10" s="48"/>
      <c r="N10" s="48"/>
      <c r="O10" s="48"/>
      <c r="P10" s="48"/>
      <c r="Q10" s="48"/>
    </row>
    <row r="11" spans="1:19" s="49" customFormat="1" ht="30">
      <c r="A11" s="50"/>
      <c r="B11" s="46">
        <v>2024</v>
      </c>
      <c r="C11" s="47" t="s">
        <v>100</v>
      </c>
      <c r="D11" s="29">
        <v>3239</v>
      </c>
      <c r="E11" s="35" t="s">
        <v>38</v>
      </c>
      <c r="F11" s="31">
        <f>30+30</f>
        <v>60</v>
      </c>
      <c r="G11" s="36" t="s">
        <v>43</v>
      </c>
      <c r="H11" s="32"/>
      <c r="I11" s="36"/>
      <c r="J11" s="48"/>
      <c r="K11" s="48"/>
      <c r="L11" s="48"/>
      <c r="M11" s="48"/>
      <c r="N11" s="48"/>
      <c r="O11" s="48"/>
      <c r="P11" s="48"/>
      <c r="Q11" s="48"/>
    </row>
    <row r="12" spans="1:19" s="49" customFormat="1" ht="45">
      <c r="A12" s="50"/>
      <c r="B12" s="46">
        <v>2024</v>
      </c>
      <c r="C12" s="47" t="s">
        <v>100</v>
      </c>
      <c r="D12" s="37" t="s">
        <v>0</v>
      </c>
      <c r="E12" s="30" t="s">
        <v>1</v>
      </c>
      <c r="F12" s="31">
        <f>3238.35</f>
        <v>3238.35</v>
      </c>
      <c r="G12" s="31"/>
      <c r="H12" s="32"/>
      <c r="I12" s="31"/>
      <c r="J12" s="48"/>
      <c r="K12" s="48"/>
      <c r="L12" s="48"/>
      <c r="M12" s="48"/>
      <c r="N12" s="48"/>
      <c r="O12" s="48"/>
      <c r="P12" s="48"/>
      <c r="Q12" s="48"/>
    </row>
    <row r="13" spans="1:19" s="49" customFormat="1">
      <c r="A13" s="50"/>
      <c r="B13" s="46">
        <v>2024</v>
      </c>
      <c r="C13" s="47" t="s">
        <v>100</v>
      </c>
      <c r="D13" s="29">
        <v>3295</v>
      </c>
      <c r="E13" s="30" t="s">
        <v>2</v>
      </c>
      <c r="F13" s="31">
        <v>336</v>
      </c>
      <c r="G13" s="31" t="s">
        <v>17</v>
      </c>
      <c r="H13" s="32"/>
      <c r="I13" s="31"/>
      <c r="J13" s="48"/>
      <c r="K13" s="48"/>
      <c r="L13" s="48"/>
      <c r="M13" s="48"/>
      <c r="N13" s="48"/>
      <c r="O13" s="48"/>
      <c r="P13" s="48"/>
      <c r="Q13" s="48"/>
    </row>
    <row r="14" spans="1:19" s="1" customFormat="1" ht="25.5">
      <c r="A14" s="50"/>
      <c r="B14" s="8">
        <v>2024</v>
      </c>
      <c r="C14" s="10" t="s">
        <v>100</v>
      </c>
      <c r="D14" s="11">
        <v>3431</v>
      </c>
      <c r="E14" s="27" t="s">
        <v>48</v>
      </c>
      <c r="F14" s="13">
        <f>8.3+15+15+8.3+14.04+8.3</f>
        <v>68.94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49" customFormat="1" ht="25.5">
      <c r="A15" s="50"/>
      <c r="B15" s="46">
        <v>2024</v>
      </c>
      <c r="C15" s="47" t="s">
        <v>100</v>
      </c>
      <c r="D15" s="29">
        <v>3431</v>
      </c>
      <c r="E15" s="35" t="s">
        <v>48</v>
      </c>
      <c r="F15" s="31">
        <f>30.78+169.82+40.86+51.71</f>
        <v>293.16999999999996</v>
      </c>
      <c r="G15" s="31" t="s">
        <v>26</v>
      </c>
      <c r="H15" s="32" t="s">
        <v>27</v>
      </c>
      <c r="I15" s="31" t="s">
        <v>28</v>
      </c>
      <c r="J15" s="48"/>
      <c r="K15" s="48"/>
      <c r="L15" s="48"/>
      <c r="M15" s="48"/>
      <c r="N15" s="48"/>
      <c r="O15" s="48"/>
      <c r="P15" s="48"/>
      <c r="Q15" s="48"/>
    </row>
    <row r="16" spans="1:19" s="49" customFormat="1" ht="30">
      <c r="A16" s="50"/>
      <c r="B16" s="46">
        <v>2024</v>
      </c>
      <c r="C16" s="47" t="s">
        <v>100</v>
      </c>
      <c r="D16" s="29">
        <v>1291</v>
      </c>
      <c r="E16" s="39" t="s">
        <v>9</v>
      </c>
      <c r="F16" s="31">
        <v>154.1</v>
      </c>
      <c r="G16" s="31" t="s">
        <v>18</v>
      </c>
      <c r="H16" s="32"/>
      <c r="I16" s="40" t="s">
        <v>20</v>
      </c>
      <c r="J16" s="48"/>
      <c r="K16" s="48"/>
      <c r="L16" s="48"/>
      <c r="M16" s="48"/>
      <c r="N16" s="48"/>
      <c r="O16" s="48"/>
      <c r="P16" s="48"/>
      <c r="Q16" s="48"/>
    </row>
    <row r="17" spans="1:17" s="49" customFormat="1" ht="23.25" customHeight="1">
      <c r="A17" s="51"/>
      <c r="B17" s="46">
        <v>2024</v>
      </c>
      <c r="C17" s="47" t="s">
        <v>100</v>
      </c>
      <c r="D17" s="29">
        <v>2392</v>
      </c>
      <c r="E17" s="33" t="s">
        <v>19</v>
      </c>
      <c r="F17" s="31">
        <v>103167.39</v>
      </c>
      <c r="G17" s="31" t="s">
        <v>17</v>
      </c>
      <c r="H17" s="32"/>
      <c r="I17" s="34"/>
      <c r="J17" s="48"/>
      <c r="K17" s="48"/>
      <c r="L17" s="48"/>
      <c r="M17" s="48"/>
      <c r="N17" s="48"/>
      <c r="O17" s="48"/>
      <c r="P17" s="48"/>
      <c r="Q17" s="48"/>
    </row>
    <row r="18" spans="1:17" s="1" customFormat="1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7" s="1" customFormat="1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</row>
    <row r="22" spans="1:17">
      <c r="F22" s="24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objava 03</vt:lpstr>
      <vt:lpstr>objava 04</vt:lpstr>
      <vt:lpstr>objava 05</vt:lpstr>
      <vt:lpstr>objava 06</vt:lpstr>
      <vt:lpstr>objava 07</vt:lpstr>
      <vt:lpstr>objava 08</vt:lpstr>
      <vt:lpstr>objava 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Martina Matanovic</cp:lastModifiedBy>
  <cp:lastPrinted>2024-04-08T12:42:22Z</cp:lastPrinted>
  <dcterms:created xsi:type="dcterms:W3CDTF">2024-02-07T13:07:52Z</dcterms:created>
  <dcterms:modified xsi:type="dcterms:W3CDTF">2024-10-16T08:56:16Z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